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1385" activeTab="1"/>
  </bookViews>
  <sheets>
    <sheet name="wydatki" sheetId="1" r:id="rId1"/>
    <sheet name="gimnazjum " sheetId="2" r:id="rId2"/>
    <sheet name="dochody" sheetId="3" r:id="rId3"/>
  </sheets>
  <definedNames/>
  <calcPr fullCalcOnLoad="1"/>
</workbook>
</file>

<file path=xl/sharedStrings.xml><?xml version="1.0" encoding="utf-8"?>
<sst xmlns="http://schemas.openxmlformats.org/spreadsheetml/2006/main" count="196" uniqueCount="141">
  <si>
    <t>Dział</t>
  </si>
  <si>
    <t>Rozdział</t>
  </si>
  <si>
    <t>Paragraf</t>
  </si>
  <si>
    <t>Treść</t>
  </si>
  <si>
    <t>Zwiększenia</t>
  </si>
  <si>
    <t>Zmniejszenia</t>
  </si>
  <si>
    <t>JEDNOSTKA BUDŻETOWA URZĄD MIASTA</t>
  </si>
  <si>
    <t>WYDATKI</t>
  </si>
  <si>
    <t>4210</t>
  </si>
  <si>
    <t>4300</t>
  </si>
  <si>
    <t>Zakup materiałów i wyposażenia</t>
  </si>
  <si>
    <t>600</t>
  </si>
  <si>
    <t>60016</t>
  </si>
  <si>
    <t>Drogi publiczne gminne</t>
  </si>
  <si>
    <t>60078</t>
  </si>
  <si>
    <t>900</t>
  </si>
  <si>
    <t>Gospodarka komunalna i ochrona środowiska</t>
  </si>
  <si>
    <t>Wydatki inwestycyjne jednostek budżetowych</t>
  </si>
  <si>
    <t>926</t>
  </si>
  <si>
    <t>92605</t>
  </si>
  <si>
    <t xml:space="preserve">Zakup usług pozostałych </t>
  </si>
  <si>
    <t>Kultura fizyczna i sport</t>
  </si>
  <si>
    <t>Zadania w zakresie kultury fizycznej i sportu</t>
  </si>
  <si>
    <t>Pozostała działalność</t>
  </si>
  <si>
    <t>758</t>
  </si>
  <si>
    <t>Różne rozliczenia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</si>
  <si>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</si>
  <si>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</si>
  <si>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</si>
  <si>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</si>
  <si>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</si>
  <si>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</si>
  <si>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Załącznik Nr 2</t>
  </si>
  <si>
    <t>020</t>
  </si>
  <si>
    <t>Leśnictwo</t>
  </si>
  <si>
    <t>02001</t>
  </si>
  <si>
    <t>Gospodarka leśna</t>
  </si>
  <si>
    <t>400</t>
  </si>
  <si>
    <t>40002</t>
  </si>
  <si>
    <t>Wytwarzanie i zaopatrywanie w energię elektryczną, gaz i wodę</t>
  </si>
  <si>
    <t>Dostarczanie wody</t>
  </si>
  <si>
    <t>6050</t>
  </si>
  <si>
    <t>Transport i łączność</t>
  </si>
  <si>
    <t>60014</t>
  </si>
  <si>
    <t>Drogi publicze gminne</t>
  </si>
  <si>
    <t>6620</t>
  </si>
  <si>
    <t xml:space="preserve">Dotacje celowe przekazane dla powiatu na inwestycje i zakupy inwestycyjne realizowane na podstawie porozumień między j.s.t. </t>
  </si>
  <si>
    <t xml:space="preserve">Usuwanie skutków klęsk żywiołowych 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</si>
  <si>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</si>
  <si>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</si>
  <si>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</si>
  <si>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</si>
  <si>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</si>
  <si>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</si>
  <si>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71004</t>
  </si>
  <si>
    <t>Plany zagospodarowania przestrzennego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</si>
  <si>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</si>
  <si>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</si>
  <si>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</si>
  <si>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</si>
  <si>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8070</t>
  </si>
  <si>
    <t>Odsetki i dyskonto od krajowych skarbowych papierów wartościowych oraz od krajowych pożyczek i kredytów</t>
  </si>
  <si>
    <t>851</t>
  </si>
  <si>
    <t>Ochrona zdrowia</t>
  </si>
  <si>
    <t>85195</t>
  </si>
  <si>
    <t>zakup usług pozostałych</t>
  </si>
  <si>
    <t>90015</t>
  </si>
  <si>
    <t>Oświetlenie ulic, placów i dróg</t>
  </si>
  <si>
    <t>4260</t>
  </si>
  <si>
    <t>4270</t>
  </si>
  <si>
    <t>Zakup energii</t>
  </si>
  <si>
    <t>Zakup usług remontowych</t>
  </si>
  <si>
    <t>92116</t>
  </si>
  <si>
    <t>Biblioteki</t>
  </si>
  <si>
    <t>JEDNOSTKA BUDŻETOWA GIMNAZJUM PUBLICZNE</t>
  </si>
  <si>
    <t>801</t>
  </si>
  <si>
    <t>Oświata i wychowanie</t>
  </si>
  <si>
    <t>80110</t>
  </si>
  <si>
    <t>Gimnazja</t>
  </si>
  <si>
    <t>Oswiata i wychowanie</t>
  </si>
  <si>
    <t>Załącznik Nr 3</t>
  </si>
  <si>
    <t>852</t>
  </si>
  <si>
    <t>85212</t>
  </si>
  <si>
    <t>2910</t>
  </si>
  <si>
    <t>Załącznik Nr 1</t>
  </si>
  <si>
    <t>DOCHODY</t>
  </si>
  <si>
    <t>0910</t>
  </si>
  <si>
    <t>Odsetki od nieterminowych wpłat z tytułu podatków i opłat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</si>
  <si>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</si>
  <si>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</si>
  <si>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</si>
  <si>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</si>
  <si>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</si>
  <si>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 oraz  podatków i opłat lokalnych od osób fizycznych</t>
  </si>
  <si>
    <t>75618</t>
  </si>
  <si>
    <t>Wpływy z innych opłat stanowiących dochody j.s.t. na podstawie ustaw</t>
  </si>
  <si>
    <t>0410</t>
  </si>
  <si>
    <t>Wpływy z oplaty skarbowej</t>
  </si>
  <si>
    <t>80101</t>
  </si>
  <si>
    <t>Szkoły Podstawowe</t>
  </si>
  <si>
    <t>0920</t>
  </si>
  <si>
    <t>Pozostałe odsetki</t>
  </si>
  <si>
    <t>Pomoc Społeczna</t>
  </si>
  <si>
    <t>2360</t>
  </si>
  <si>
    <t>Świadczenia rodzinne, zaliczka alimentacyjna oraz składki na ubezpieczenia emerytalne i  rentowe z ubezpieczenia spolecznego</t>
  </si>
  <si>
    <t>0970</t>
  </si>
  <si>
    <t>Wpływy z różnych dochodów</t>
  </si>
  <si>
    <t>6290</t>
  </si>
  <si>
    <t xml:space="preserve">Środki na dofinansowanie własnych inwestycji gmin, powiatów, samorządów województw, pozyskane z innych źródeł </t>
  </si>
  <si>
    <t>0750</t>
  </si>
  <si>
    <t>0770</t>
  </si>
  <si>
    <t>Dochody z najmu i dzierżawy składników majątkowych Skarbu Państwa, jst lub innych jednostek zaliczanych do sektora finansów publicznych oraz innych umów o podobnym charakterze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</si>
  <si>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</si>
  <si>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</si>
  <si>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</si>
  <si>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</si>
  <si>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</si>
  <si>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Dochody jst związane z realizacją zadań z zakresu administracji rządowej oraz innych zadań zleconych ustawami</t>
  </si>
  <si>
    <t>75023</t>
  </si>
  <si>
    <t>Urzędy gmin</t>
  </si>
  <si>
    <t>0340</t>
  </si>
  <si>
    <t xml:space="preserve">podatek od środków transportowych </t>
  </si>
  <si>
    <t xml:space="preserve">Odsetki od nieterminowych wpłat z tytułu podatków i opłat </t>
  </si>
  <si>
    <t>0390</t>
  </si>
  <si>
    <t xml:space="preserve">Wpływy z opłaty uzdrowiskowej pobieranej w gminach posiadających ststus gminy uzdrowiskowej </t>
  </si>
  <si>
    <t>0490</t>
  </si>
  <si>
    <t>0690</t>
  </si>
  <si>
    <t>Wpływy z innych lokalnych opłat pobieranych przez jst na podstawie odrębnych ustaw</t>
  </si>
  <si>
    <t>Wpływy z różnych opłat</t>
  </si>
  <si>
    <t>75801</t>
  </si>
  <si>
    <t>Część oświatowa subwencji ogólnej dla jst</t>
  </si>
  <si>
    <t>2920</t>
  </si>
  <si>
    <t xml:space="preserve">Subwencje ogólne z budżetu państwa </t>
  </si>
  <si>
    <t>z dnia 21.12.2007 r</t>
  </si>
  <si>
    <t xml:space="preserve">z dnia 21.12.2007 r </t>
  </si>
  <si>
    <t>z dnia 21.12.2007</t>
  </si>
  <si>
    <t>Do zarządzenia BM Nr OW- 60/07</t>
  </si>
  <si>
    <t>Do zarządzenia BM Nr OW-60/07</t>
  </si>
  <si>
    <t>Pomoc społeczna</t>
  </si>
  <si>
    <t xml:space="preserve">Świadczenia rodzinne, zaliczka alimentacyjna oraz sładki na ubezpieczenia emerytalne i rentowe z ubezpieczenia społecznego </t>
  </si>
  <si>
    <t>Zwrot dotacji wykorzystanych niezgodnie z przeznaczeniem lub pobranych w nadmiernej wysokości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</si>
</sst>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wrapText="1"/>
    </xf>
    <xf numFmtId="49" fontId="0" fillId="3" borderId="5" xfId="0" applyNumberFormat="1" applyFont="1" applyFill="1" applyBorder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0" fillId="3" borderId="5" xfId="0" applyFont="1" applyFill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left" wrapText="1"/>
    </xf>
    <xf numFmtId="3" fontId="6" fillId="3" borderId="6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3" fontId="0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center" vertical="top"/>
    </xf>
    <xf numFmtId="49" fontId="0" fillId="3" borderId="5" xfId="0" applyNumberFormat="1" applyFont="1" applyFill="1" applyBorder="1" applyAlignment="1">
      <alignment horizontal="left" wrapText="1"/>
    </xf>
    <xf numFmtId="3" fontId="6" fillId="3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49" fontId="0" fillId="3" borderId="7" xfId="0" applyNumberFormat="1" applyFont="1" applyFill="1" applyBorder="1" applyAlignment="1">
      <alignment horizontal="left" wrapText="1"/>
    </xf>
    <xf numFmtId="49" fontId="0" fillId="3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top"/>
    </xf>
    <xf numFmtId="49" fontId="4" fillId="2" borderId="6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49" fontId="4" fillId="2" borderId="0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3" borderId="8" xfId="0" applyNumberFormat="1" applyFont="1" applyFill="1" applyBorder="1" applyAlignment="1">
      <alignment horizontal="center" vertical="top"/>
    </xf>
    <xf numFmtId="3" fontId="0" fillId="0" borderId="8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3" fontId="4" fillId="2" borderId="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49" fontId="4" fillId="2" borderId="10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right"/>
    </xf>
    <xf numFmtId="49" fontId="0" fillId="3" borderId="7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3" fontId="4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2" borderId="0" xfId="0" applyNumberFormat="1" applyFont="1" applyFill="1" applyAlignment="1">
      <alignment horizontal="left" wrapText="1"/>
    </xf>
    <xf numFmtId="3" fontId="6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/>
    </xf>
    <xf numFmtId="49" fontId="0" fillId="3" borderId="8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/>
    </xf>
    <xf numFmtId="49" fontId="0" fillId="3" borderId="5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 wrapText="1"/>
    </xf>
    <xf numFmtId="3" fontId="6" fillId="3" borderId="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horizontal="center" vertical="top"/>
    </xf>
    <xf numFmtId="49" fontId="0" fillId="3" borderId="9" xfId="0" applyNumberFormat="1" applyFont="1" applyFill="1" applyBorder="1" applyAlignment="1">
      <alignment horizontal="center" vertical="top"/>
    </xf>
    <xf numFmtId="49" fontId="0" fillId="0" borderId="9" xfId="0" applyNumberFormat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49" fontId="0" fillId="0" borderId="9" xfId="0" applyNumberFormat="1" applyBorder="1" applyAlignment="1">
      <alignment horizontal="left" wrapText="1"/>
    </xf>
    <xf numFmtId="3" fontId="6" fillId="0" borderId="8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4" fillId="2" borderId="1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49" fontId="0" fillId="0" borderId="0" xfId="0" applyNumberFormat="1" applyAlignment="1">
      <alignment horizontal="left" wrapText="1"/>
    </xf>
    <xf numFmtId="49" fontId="4" fillId="2" borderId="6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wrapText="1"/>
    </xf>
    <xf numFmtId="3" fontId="4" fillId="2" borderId="7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top"/>
    </xf>
    <xf numFmtId="49" fontId="0" fillId="0" borderId="5" xfId="0" applyNumberFormat="1" applyFont="1" applyBorder="1" applyAlignment="1">
      <alignment wrapText="1"/>
    </xf>
    <xf numFmtId="3" fontId="6" fillId="3" borderId="7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49" fontId="0" fillId="0" borderId="5" xfId="0" applyNumberFormat="1" applyBorder="1" applyAlignment="1">
      <alignment wrapText="1"/>
    </xf>
    <xf numFmtId="49" fontId="0" fillId="3" borderId="7" xfId="0" applyNumberFormat="1" applyFont="1" applyFill="1" applyBorder="1" applyAlignment="1">
      <alignment horizontal="center" wrapText="1"/>
    </xf>
    <xf numFmtId="49" fontId="0" fillId="0" borderId="6" xfId="0" applyNumberFormat="1" applyBorder="1" applyAlignment="1">
      <alignment horizontal="center" vertical="top"/>
    </xf>
    <xf numFmtId="3" fontId="6" fillId="0" borderId="7" xfId="0" applyNumberFormat="1" applyFont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top"/>
    </xf>
    <xf numFmtId="49" fontId="4" fillId="3" borderId="0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horizontal="center" vertical="top"/>
    </xf>
    <xf numFmtId="3" fontId="0" fillId="2" borderId="4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9" fontId="0" fillId="0" borderId="6" xfId="0" applyNumberFormat="1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E67" sqref="E67"/>
    </sheetView>
  </sheetViews>
  <sheetFormatPr defaultColWidth="9.140625" defaultRowHeight="12.75"/>
  <cols>
    <col min="1" max="1" width="7.140625" style="0" customWidth="1"/>
    <col min="2" max="2" width="8.140625" style="0" customWidth="1"/>
    <col min="4" max="4" width="41.7109375" style="0" customWidth="1"/>
    <col min="5" max="5" width="12.421875" style="0" customWidth="1"/>
    <col min="6" max="6" width="13.57421875" style="0" customWidth="1"/>
  </cols>
  <sheetData>
    <row r="1" spans="1:6" ht="12.75">
      <c r="A1" s="1"/>
      <c r="B1" s="1"/>
      <c r="C1" s="1"/>
      <c r="D1" s="116" t="s">
        <v>32</v>
      </c>
      <c r="E1" s="116"/>
      <c r="F1" s="116"/>
    </row>
    <row r="2" spans="1:6" ht="12.75">
      <c r="A2" s="1"/>
      <c r="B2" s="1"/>
      <c r="C2" s="1"/>
      <c r="D2" s="116" t="s">
        <v>136</v>
      </c>
      <c r="E2" s="116"/>
      <c r="F2" s="116"/>
    </row>
    <row r="3" spans="1:6" ht="12.75">
      <c r="A3" s="1"/>
      <c r="B3" s="1"/>
      <c r="C3" s="1"/>
      <c r="D3" s="116" t="s">
        <v>134</v>
      </c>
      <c r="E3" s="116"/>
      <c r="F3" s="116"/>
    </row>
    <row r="5" spans="1:6" ht="15">
      <c r="A5" s="115" t="s">
        <v>6</v>
      </c>
      <c r="B5" s="115"/>
      <c r="C5" s="115"/>
      <c r="D5" s="115"/>
      <c r="E5" s="115"/>
      <c r="F5" s="115"/>
    </row>
    <row r="6" spans="1:6" ht="15">
      <c r="A6" s="115" t="s">
        <v>7</v>
      </c>
      <c r="B6" s="115"/>
      <c r="C6" s="115"/>
      <c r="D6" s="115"/>
      <c r="E6" s="115"/>
      <c r="F6" s="115"/>
    </row>
    <row r="8" spans="1:6" ht="12.75">
      <c r="A8" s="2" t="s">
        <v>0</v>
      </c>
      <c r="B8" s="3" t="s">
        <v>1</v>
      </c>
      <c r="C8" s="2" t="s">
        <v>2</v>
      </c>
      <c r="D8" s="4" t="s">
        <v>3</v>
      </c>
      <c r="E8" s="5" t="s">
        <v>4</v>
      </c>
      <c r="F8" s="5" t="s">
        <v>5</v>
      </c>
    </row>
    <row r="9" spans="1:6" ht="12.75">
      <c r="A9" s="6">
        <v>1</v>
      </c>
      <c r="B9" s="7">
        <v>2</v>
      </c>
      <c r="C9" s="7">
        <v>3</v>
      </c>
      <c r="D9" s="62">
        <v>4</v>
      </c>
      <c r="E9" s="8">
        <v>5</v>
      </c>
      <c r="F9" s="8">
        <v>6</v>
      </c>
    </row>
    <row r="10" spans="1:6" ht="12.75">
      <c r="A10" s="58" t="s">
        <v>33</v>
      </c>
      <c r="B10" s="58"/>
      <c r="C10" s="58"/>
      <c r="D10" s="9" t="s">
        <v>34</v>
      </c>
      <c r="E10" s="63"/>
      <c r="F10" s="63">
        <f>F11</f>
        <v>2000</v>
      </c>
    </row>
    <row r="11" spans="1:6" ht="12.75">
      <c r="A11" s="28"/>
      <c r="B11" s="28" t="s">
        <v>35</v>
      </c>
      <c r="C11" s="64"/>
      <c r="D11" s="32" t="s">
        <v>36</v>
      </c>
      <c r="E11" s="31"/>
      <c r="F11" s="30">
        <f>F12</f>
        <v>2000</v>
      </c>
    </row>
    <row r="12" spans="1:6" ht="12.75">
      <c r="A12" s="28"/>
      <c r="B12" s="28"/>
      <c r="C12" s="64" t="s">
        <v>8</v>
      </c>
      <c r="D12" s="32" t="s">
        <v>10</v>
      </c>
      <c r="E12" s="31"/>
      <c r="F12" s="31">
        <v>2000</v>
      </c>
    </row>
    <row r="13" spans="1:6" ht="12.75">
      <c r="A13" s="28"/>
      <c r="B13" s="28"/>
      <c r="C13" s="28"/>
      <c r="D13" s="32"/>
      <c r="E13" s="31"/>
      <c r="F13" s="31"/>
    </row>
    <row r="14" spans="1:6" s="65" customFormat="1" ht="25.5">
      <c r="A14" s="24" t="s">
        <v>37</v>
      </c>
      <c r="B14" s="24"/>
      <c r="C14" s="24"/>
      <c r="D14" s="35" t="s">
        <v>39</v>
      </c>
      <c r="E14" s="27"/>
      <c r="F14" s="27">
        <f>F15</f>
        <v>103600</v>
      </c>
    </row>
    <row r="15" spans="1:6" ht="12.75">
      <c r="A15" s="28"/>
      <c r="B15" s="28" t="s">
        <v>38</v>
      </c>
      <c r="C15" s="28"/>
      <c r="D15" s="32" t="s">
        <v>40</v>
      </c>
      <c r="E15" s="31"/>
      <c r="F15" s="30">
        <f>F16</f>
        <v>103600</v>
      </c>
    </row>
    <row r="16" spans="1:6" ht="12.75">
      <c r="A16" s="28"/>
      <c r="B16" s="28"/>
      <c r="C16" s="28" t="s">
        <v>41</v>
      </c>
      <c r="D16" s="13" t="s">
        <v>17</v>
      </c>
      <c r="E16" s="31"/>
      <c r="F16" s="31">
        <v>103600</v>
      </c>
    </row>
    <row r="17" spans="1:6" ht="12.75">
      <c r="A17" s="28"/>
      <c r="B17" s="28"/>
      <c r="C17" s="28"/>
      <c r="D17" s="32"/>
      <c r="E17" s="31"/>
      <c r="F17" s="31"/>
    </row>
    <row r="18" spans="1:6" s="65" customFormat="1" ht="12.75">
      <c r="A18" s="24" t="s">
        <v>11</v>
      </c>
      <c r="B18" s="24"/>
      <c r="C18" s="24"/>
      <c r="D18" s="35" t="s">
        <v>42</v>
      </c>
      <c r="E18" s="27"/>
      <c r="F18" s="27">
        <f>SUM(F19+F22+F26)</f>
        <v>1130831</v>
      </c>
    </row>
    <row r="19" spans="1:6" ht="12.75">
      <c r="A19" s="28"/>
      <c r="B19" s="28" t="s">
        <v>43</v>
      </c>
      <c r="C19" s="28"/>
      <c r="D19" s="32" t="s">
        <v>44</v>
      </c>
      <c r="E19" s="31"/>
      <c r="F19" s="30">
        <f>F20</f>
        <v>70831</v>
      </c>
    </row>
    <row r="20" spans="1:6" ht="38.25">
      <c r="A20" s="28"/>
      <c r="B20" s="28"/>
      <c r="C20" s="28" t="s">
        <v>45</v>
      </c>
      <c r="D20" s="32" t="s">
        <v>46</v>
      </c>
      <c r="E20" s="31"/>
      <c r="F20" s="31">
        <v>70831</v>
      </c>
    </row>
    <row r="21" spans="1:6" ht="12.75">
      <c r="A21" s="28"/>
      <c r="B21" s="28"/>
      <c r="C21" s="28"/>
      <c r="D21" s="32"/>
      <c r="E21" s="31"/>
      <c r="F21" s="31"/>
    </row>
    <row r="22" spans="1:6" ht="12.75">
      <c r="A22" s="28"/>
      <c r="B22" s="28" t="s">
        <v>12</v>
      </c>
      <c r="C22" s="28"/>
      <c r="D22" s="32" t="s">
        <v>13</v>
      </c>
      <c r="E22" s="31"/>
      <c r="F22" s="30">
        <f>SUM(F23:F24)</f>
        <v>1045000</v>
      </c>
    </row>
    <row r="23" spans="1:6" ht="12.75">
      <c r="A23" s="28"/>
      <c r="B23" s="28"/>
      <c r="C23" s="28" t="s">
        <v>8</v>
      </c>
      <c r="D23" s="32" t="s">
        <v>10</v>
      </c>
      <c r="E23" s="31"/>
      <c r="F23" s="31">
        <v>18000</v>
      </c>
    </row>
    <row r="24" spans="1:6" ht="12.75">
      <c r="A24" s="28"/>
      <c r="B24" s="28"/>
      <c r="C24" s="28" t="s">
        <v>41</v>
      </c>
      <c r="D24" s="13" t="s">
        <v>17</v>
      </c>
      <c r="E24" s="31"/>
      <c r="F24" s="31">
        <v>1027000</v>
      </c>
    </row>
    <row r="25" spans="1:6" ht="12.75">
      <c r="A25" s="28"/>
      <c r="B25" s="28"/>
      <c r="C25" s="28"/>
      <c r="D25" s="13"/>
      <c r="E25" s="31"/>
      <c r="F25" s="31"/>
    </row>
    <row r="26" spans="1:6" ht="12.75">
      <c r="A26" s="28"/>
      <c r="B26" s="28" t="s">
        <v>14</v>
      </c>
      <c r="C26" s="28"/>
      <c r="D26" s="13" t="s">
        <v>47</v>
      </c>
      <c r="E26" s="31"/>
      <c r="F26" s="30">
        <f>F27</f>
        <v>15000</v>
      </c>
    </row>
    <row r="27" spans="1:6" ht="12.75">
      <c r="A27" s="28"/>
      <c r="B27" s="28"/>
      <c r="C27" s="28" t="s">
        <v>41</v>
      </c>
      <c r="D27" s="13" t="s">
        <v>17</v>
      </c>
      <c r="E27" s="31"/>
      <c r="F27" s="31">
        <v>15000</v>
      </c>
    </row>
    <row r="28" spans="1:6" ht="12.75">
      <c r="A28" s="28"/>
      <c r="B28" s="28"/>
      <c r="C28" s="28"/>
      <c r="D28" s="32"/>
      <c r="E28" s="31"/>
      <c r="F28" s="31"/>
    </row>
    <row r="29" spans="1:6" ht="12.75">
      <c r="A29" s="59" t="s">
        <v>48</v>
      </c>
      <c r="B29" s="61"/>
      <c r="C29" s="60"/>
      <c r="D29" s="26" t="s">
        <v>49</v>
      </c>
      <c r="E29" s="47">
        <f>E31</f>
        <v>26152</v>
      </c>
      <c r="F29" s="47"/>
    </row>
    <row r="30" spans="1:6" ht="12.75">
      <c r="A30" s="10"/>
      <c r="B30" s="11" t="s">
        <v>50</v>
      </c>
      <c r="C30" s="12"/>
      <c r="D30" s="13" t="s">
        <v>51</v>
      </c>
      <c r="E30" s="14">
        <f>E31</f>
        <v>26152</v>
      </c>
      <c r="F30" s="15"/>
    </row>
    <row r="31" spans="1:6" ht="12.75">
      <c r="A31" s="10"/>
      <c r="B31" s="11"/>
      <c r="C31" s="28" t="s">
        <v>41</v>
      </c>
      <c r="D31" s="13" t="s">
        <v>17</v>
      </c>
      <c r="E31" s="16">
        <v>26152</v>
      </c>
      <c r="F31" s="17"/>
    </row>
    <row r="32" spans="1:6" ht="12.75">
      <c r="A32" s="10"/>
      <c r="B32" s="11"/>
      <c r="C32" s="12"/>
      <c r="D32" s="13"/>
      <c r="E32" s="16"/>
      <c r="F32" s="17"/>
    </row>
    <row r="33" spans="1:6" s="71" customFormat="1" ht="12.75">
      <c r="A33" s="59" t="s">
        <v>52</v>
      </c>
      <c r="B33" s="68"/>
      <c r="C33" s="69"/>
      <c r="D33" s="72" t="s">
        <v>53</v>
      </c>
      <c r="E33" s="70"/>
      <c r="F33" s="27">
        <f>F34</f>
        <v>100000</v>
      </c>
    </row>
    <row r="34" spans="1:6" ht="12.75">
      <c r="A34" s="18"/>
      <c r="B34" s="19" t="s">
        <v>54</v>
      </c>
      <c r="C34" s="20"/>
      <c r="D34" s="21" t="s">
        <v>55</v>
      </c>
      <c r="E34" s="23"/>
      <c r="F34" s="73">
        <f>F35</f>
        <v>100000</v>
      </c>
    </row>
    <row r="35" spans="1:6" ht="13.5" customHeight="1">
      <c r="A35" s="18"/>
      <c r="B35" s="19"/>
      <c r="C35" s="20">
        <v>6050</v>
      </c>
      <c r="D35" s="13" t="s">
        <v>17</v>
      </c>
      <c r="E35" s="22"/>
      <c r="F35" s="74">
        <v>100000</v>
      </c>
    </row>
    <row r="36" spans="1:6" ht="12.75">
      <c r="A36" s="18"/>
      <c r="B36" s="19"/>
      <c r="C36" s="20"/>
      <c r="D36" s="13"/>
      <c r="E36" s="22"/>
      <c r="F36" s="74"/>
    </row>
    <row r="37" spans="1:6" ht="12.75">
      <c r="A37" s="24" t="s">
        <v>56</v>
      </c>
      <c r="B37" s="25"/>
      <c r="C37" s="24"/>
      <c r="D37" s="26" t="s">
        <v>57</v>
      </c>
      <c r="E37" s="27"/>
      <c r="F37" s="27">
        <f>F38</f>
        <v>48000</v>
      </c>
    </row>
    <row r="38" spans="1:6" ht="25.5">
      <c r="A38" s="28"/>
      <c r="B38" s="28" t="s">
        <v>58</v>
      </c>
      <c r="C38" s="28"/>
      <c r="D38" s="29" t="s">
        <v>59</v>
      </c>
      <c r="E38" s="30"/>
      <c r="F38" s="30">
        <f>F39</f>
        <v>48000</v>
      </c>
    </row>
    <row r="39" spans="1:6" ht="38.25">
      <c r="A39" s="28"/>
      <c r="B39" s="28"/>
      <c r="C39" s="28" t="s">
        <v>60</v>
      </c>
      <c r="D39" s="13" t="s">
        <v>61</v>
      </c>
      <c r="E39" s="31"/>
      <c r="F39" s="31">
        <v>48000</v>
      </c>
    </row>
    <row r="40" spans="1:6" ht="12.75">
      <c r="A40" s="28"/>
      <c r="B40" s="28"/>
      <c r="C40" s="28"/>
      <c r="D40" s="13"/>
      <c r="E40" s="31"/>
      <c r="F40" s="31"/>
    </row>
    <row r="41" spans="1:6" s="65" customFormat="1" ht="12.75">
      <c r="A41" s="24" t="s">
        <v>62</v>
      </c>
      <c r="B41" s="24"/>
      <c r="C41" s="24"/>
      <c r="D41" s="35" t="s">
        <v>63</v>
      </c>
      <c r="E41" s="27"/>
      <c r="F41" s="27">
        <f>F42</f>
        <v>5000</v>
      </c>
    </row>
    <row r="42" spans="1:6" ht="12.75">
      <c r="A42" s="28"/>
      <c r="B42" s="33" t="s">
        <v>64</v>
      </c>
      <c r="C42" s="28"/>
      <c r="D42" s="13" t="s">
        <v>23</v>
      </c>
      <c r="E42" s="31"/>
      <c r="F42" s="30">
        <f>SUM(F43:F44)</f>
        <v>5000</v>
      </c>
    </row>
    <row r="43" spans="1:6" ht="12.75">
      <c r="A43" s="28"/>
      <c r="B43" s="33"/>
      <c r="C43" s="28" t="s">
        <v>8</v>
      </c>
      <c r="D43" s="13" t="s">
        <v>10</v>
      </c>
      <c r="E43" s="31"/>
      <c r="F43" s="31">
        <v>3000</v>
      </c>
    </row>
    <row r="44" spans="1:6" ht="12.75">
      <c r="A44" s="28"/>
      <c r="B44" s="33"/>
      <c r="C44" s="28" t="s">
        <v>9</v>
      </c>
      <c r="D44" s="13" t="s">
        <v>65</v>
      </c>
      <c r="E44" s="31"/>
      <c r="F44" s="31">
        <v>2000</v>
      </c>
    </row>
    <row r="45" spans="1:6" ht="12.75">
      <c r="A45" s="28"/>
      <c r="B45" s="33"/>
      <c r="C45" s="28"/>
      <c r="D45" s="13"/>
      <c r="E45" s="31"/>
      <c r="F45" s="31"/>
    </row>
    <row r="46" spans="1:6" s="65" customFormat="1" ht="12.75">
      <c r="A46" s="24" t="s">
        <v>81</v>
      </c>
      <c r="B46" s="34"/>
      <c r="C46" s="24"/>
      <c r="D46" s="46" t="s">
        <v>138</v>
      </c>
      <c r="E46" s="27">
        <f>E47</f>
        <v>1526</v>
      </c>
      <c r="F46" s="27"/>
    </row>
    <row r="47" spans="1:6" ht="38.25">
      <c r="A47" s="28"/>
      <c r="B47" s="33" t="s">
        <v>82</v>
      </c>
      <c r="C47" s="28"/>
      <c r="D47" s="13" t="s">
        <v>139</v>
      </c>
      <c r="E47" s="30">
        <f>E48</f>
        <v>1526</v>
      </c>
      <c r="F47" s="31"/>
    </row>
    <row r="48" spans="1:6" ht="38.25">
      <c r="A48" s="28"/>
      <c r="B48" s="33"/>
      <c r="C48" s="28" t="s">
        <v>83</v>
      </c>
      <c r="D48" s="13" t="s">
        <v>140</v>
      </c>
      <c r="E48" s="31">
        <v>1526</v>
      </c>
      <c r="F48" s="31"/>
    </row>
    <row r="49" spans="1:6" ht="12.75">
      <c r="A49" s="28"/>
      <c r="B49" s="33"/>
      <c r="C49" s="28"/>
      <c r="D49" s="32"/>
      <c r="E49" s="36"/>
      <c r="F49" s="31"/>
    </row>
    <row r="50" spans="1:6" ht="25.5">
      <c r="A50" s="24" t="s">
        <v>15</v>
      </c>
      <c r="B50" s="37"/>
      <c r="C50" s="24"/>
      <c r="D50" s="38" t="s">
        <v>16</v>
      </c>
      <c r="E50" s="39">
        <f>E51</f>
        <v>25000</v>
      </c>
      <c r="F50" s="27">
        <f>F51</f>
        <v>61000</v>
      </c>
    </row>
    <row r="51" spans="1:6" ht="12.75">
      <c r="A51" s="40"/>
      <c r="B51" s="1" t="s">
        <v>66</v>
      </c>
      <c r="C51" s="40"/>
      <c r="D51" s="41" t="s">
        <v>67</v>
      </c>
      <c r="E51" s="42">
        <f>SUM(E52:E54)</f>
        <v>25000</v>
      </c>
      <c r="F51" s="42">
        <f>SUM(F52:F54)</f>
        <v>61000</v>
      </c>
    </row>
    <row r="52" spans="1:6" ht="12.75">
      <c r="A52" s="40"/>
      <c r="B52" s="1"/>
      <c r="C52" s="28" t="s">
        <v>68</v>
      </c>
      <c r="D52" s="13" t="s">
        <v>70</v>
      </c>
      <c r="E52" s="44">
        <v>15000</v>
      </c>
      <c r="F52" s="43"/>
    </row>
    <row r="53" spans="1:6" ht="12.75">
      <c r="A53" s="40"/>
      <c r="B53" s="1"/>
      <c r="C53" s="28" t="s">
        <v>69</v>
      </c>
      <c r="D53" s="13" t="s">
        <v>71</v>
      </c>
      <c r="E53" s="44">
        <v>10000</v>
      </c>
      <c r="F53" s="45"/>
    </row>
    <row r="54" spans="1:6" ht="12.75">
      <c r="A54" s="40"/>
      <c r="B54" s="1"/>
      <c r="C54" s="28" t="s">
        <v>41</v>
      </c>
      <c r="D54" s="13" t="s">
        <v>17</v>
      </c>
      <c r="E54" s="44"/>
      <c r="F54" s="45">
        <v>61000</v>
      </c>
    </row>
    <row r="55" spans="1:6" ht="12.75">
      <c r="A55" s="40"/>
      <c r="B55" s="1"/>
      <c r="C55" s="28"/>
      <c r="D55" s="13"/>
      <c r="E55" s="44"/>
      <c r="F55" s="45"/>
    </row>
    <row r="56" spans="1:6" ht="12.75">
      <c r="A56" s="24" t="s">
        <v>26</v>
      </c>
      <c r="B56" s="37"/>
      <c r="C56" s="24"/>
      <c r="D56" s="46" t="s">
        <v>27</v>
      </c>
      <c r="E56" s="39">
        <f>SUM(E57+E60)</f>
        <v>20000</v>
      </c>
      <c r="F56" s="27"/>
    </row>
    <row r="57" spans="1:6" ht="12.75">
      <c r="A57" s="40"/>
      <c r="B57" s="1" t="s">
        <v>28</v>
      </c>
      <c r="C57" s="28"/>
      <c r="D57" s="13" t="s">
        <v>29</v>
      </c>
      <c r="E57" s="42">
        <f>E58</f>
        <v>15000</v>
      </c>
      <c r="F57" s="45"/>
    </row>
    <row r="58" spans="1:6" ht="25.5">
      <c r="A58" s="40"/>
      <c r="B58" s="1"/>
      <c r="C58" s="28" t="s">
        <v>30</v>
      </c>
      <c r="D58" s="13" t="s">
        <v>31</v>
      </c>
      <c r="E58" s="44">
        <v>15000</v>
      </c>
      <c r="F58" s="45"/>
    </row>
    <row r="59" spans="1:6" ht="12.75">
      <c r="A59" s="40"/>
      <c r="B59" s="1"/>
      <c r="C59" s="28"/>
      <c r="D59" s="13"/>
      <c r="E59" s="44"/>
      <c r="F59" s="45"/>
    </row>
    <row r="60" spans="1:6" ht="12.75">
      <c r="A60" s="40"/>
      <c r="B60" s="1" t="s">
        <v>72</v>
      </c>
      <c r="C60" s="28"/>
      <c r="D60" s="13" t="s">
        <v>73</v>
      </c>
      <c r="E60" s="42">
        <f>E61</f>
        <v>5000</v>
      </c>
      <c r="F60" s="43"/>
    </row>
    <row r="61" spans="1:6" ht="25.5">
      <c r="A61" s="40"/>
      <c r="B61" s="1"/>
      <c r="C61" s="28" t="s">
        <v>30</v>
      </c>
      <c r="D61" s="13" t="s">
        <v>31</v>
      </c>
      <c r="E61" s="44">
        <v>5000</v>
      </c>
      <c r="F61" s="45"/>
    </row>
    <row r="62" spans="1:6" ht="12.75">
      <c r="A62" s="40"/>
      <c r="B62" s="1"/>
      <c r="C62" s="28"/>
      <c r="D62" s="13"/>
      <c r="E62" s="44"/>
      <c r="F62" s="45"/>
    </row>
    <row r="63" spans="1:6" ht="12.75">
      <c r="A63" s="24" t="s">
        <v>18</v>
      </c>
      <c r="B63" s="37"/>
      <c r="C63" s="24"/>
      <c r="D63" s="46" t="s">
        <v>21</v>
      </c>
      <c r="E63" s="47"/>
      <c r="F63" s="39">
        <f>F64</f>
        <v>8500</v>
      </c>
    </row>
    <row r="64" spans="1:6" ht="12.75">
      <c r="A64" s="40"/>
      <c r="B64" s="1" t="s">
        <v>19</v>
      </c>
      <c r="C64" s="28"/>
      <c r="D64" s="13" t="s">
        <v>22</v>
      </c>
      <c r="E64" s="48"/>
      <c r="F64" s="42">
        <f>SUM(F65:F66)</f>
        <v>8500</v>
      </c>
    </row>
    <row r="65" spans="1:6" ht="12.75">
      <c r="A65" s="40"/>
      <c r="B65" s="1"/>
      <c r="C65" s="28" t="s">
        <v>8</v>
      </c>
      <c r="D65" s="13" t="s">
        <v>10</v>
      </c>
      <c r="E65" s="49"/>
      <c r="F65" s="44">
        <v>5000</v>
      </c>
    </row>
    <row r="66" spans="1:6" ht="12.75">
      <c r="A66" s="50"/>
      <c r="B66" s="51"/>
      <c r="C66" s="52" t="s">
        <v>9</v>
      </c>
      <c r="D66" s="77" t="s">
        <v>20</v>
      </c>
      <c r="E66" s="53"/>
      <c r="F66" s="76">
        <v>3500</v>
      </c>
    </row>
    <row r="67" spans="1:6" ht="12.75">
      <c r="A67" s="114"/>
      <c r="B67" s="54"/>
      <c r="D67" s="55"/>
      <c r="E67" s="56">
        <f>SUM(E10+E14+E18+E29+E33+E37+E41+E50+E56+E63+E46)</f>
        <v>72678</v>
      </c>
      <c r="F67" s="56">
        <f>SUM(F10+F14+F18+F29+F33+F37+F41+F50+F56+F63+F46)</f>
        <v>1458931</v>
      </c>
    </row>
    <row r="68" spans="1:6" ht="12.75">
      <c r="A68" s="54"/>
      <c r="B68" s="54"/>
      <c r="E68" s="57"/>
      <c r="F68" s="57"/>
    </row>
    <row r="69" spans="1:6" ht="12.75">
      <c r="A69" s="54"/>
      <c r="B69" s="54"/>
      <c r="E69" s="57"/>
      <c r="F69" s="57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L9" sqref="L9"/>
    </sheetView>
  </sheetViews>
  <sheetFormatPr defaultColWidth="9.140625" defaultRowHeight="12.75"/>
  <cols>
    <col min="1" max="1" width="7.00390625" style="0" customWidth="1"/>
    <col min="4" max="4" width="40.7109375" style="0" customWidth="1"/>
    <col min="5" max="5" width="12.421875" style="0" customWidth="1"/>
    <col min="6" max="6" width="13.421875" style="0" customWidth="1"/>
    <col min="7" max="7" width="17.28125" style="0" customWidth="1"/>
  </cols>
  <sheetData>
    <row r="1" spans="1:6" ht="12.75">
      <c r="A1" s="1"/>
      <c r="B1" s="1"/>
      <c r="C1" s="1"/>
      <c r="D1" s="116" t="s">
        <v>80</v>
      </c>
      <c r="E1" s="116"/>
      <c r="F1" s="116"/>
    </row>
    <row r="2" spans="1:6" ht="12.75">
      <c r="A2" s="1"/>
      <c r="B2" s="1"/>
      <c r="C2" s="1"/>
      <c r="D2" s="116" t="s">
        <v>137</v>
      </c>
      <c r="E2" s="116"/>
      <c r="F2" s="116"/>
    </row>
    <row r="3" spans="1:6" ht="12.75">
      <c r="A3" s="1"/>
      <c r="B3" s="1"/>
      <c r="C3" s="1"/>
      <c r="D3" s="116" t="s">
        <v>135</v>
      </c>
      <c r="E3" s="116"/>
      <c r="F3" s="116"/>
    </row>
    <row r="4" spans="1:6" ht="12.75">
      <c r="A4" s="1"/>
      <c r="B4" s="1"/>
      <c r="C4" s="1"/>
      <c r="D4" s="67"/>
      <c r="E4" s="67"/>
      <c r="F4" s="67"/>
    </row>
    <row r="6" spans="1:6" ht="15">
      <c r="A6" s="115" t="s">
        <v>74</v>
      </c>
      <c r="B6" s="115"/>
      <c r="C6" s="115"/>
      <c r="D6" s="115"/>
      <c r="E6" s="115"/>
      <c r="F6" s="115"/>
    </row>
    <row r="7" spans="1:6" ht="15">
      <c r="A7" s="115" t="s">
        <v>7</v>
      </c>
      <c r="B7" s="115"/>
      <c r="C7" s="115"/>
      <c r="D7" s="115"/>
      <c r="E7" s="115"/>
      <c r="F7" s="115"/>
    </row>
    <row r="8" spans="1:6" ht="15">
      <c r="A8" s="66"/>
      <c r="B8" s="66"/>
      <c r="C8" s="66"/>
      <c r="D8" s="66"/>
      <c r="E8" s="66"/>
      <c r="F8" s="66"/>
    </row>
    <row r="10" spans="1:6" ht="12.75">
      <c r="A10" s="2" t="s">
        <v>0</v>
      </c>
      <c r="B10" s="3" t="s">
        <v>1</v>
      </c>
      <c r="C10" s="2" t="s">
        <v>2</v>
      </c>
      <c r="D10" s="4" t="s">
        <v>3</v>
      </c>
      <c r="E10" s="5" t="s">
        <v>4</v>
      </c>
      <c r="F10" s="5" t="s">
        <v>5</v>
      </c>
    </row>
    <row r="11" spans="1:6" ht="12.75">
      <c r="A11" s="6">
        <v>1</v>
      </c>
      <c r="B11" s="78">
        <v>2</v>
      </c>
      <c r="C11" s="7">
        <v>3</v>
      </c>
      <c r="D11" s="79">
        <v>4</v>
      </c>
      <c r="E11" s="8">
        <v>5</v>
      </c>
      <c r="F11" s="8">
        <v>6</v>
      </c>
    </row>
    <row r="12" spans="1:6" ht="12.75">
      <c r="A12" s="24" t="s">
        <v>75</v>
      </c>
      <c r="B12" s="37"/>
      <c r="C12" s="24"/>
      <c r="D12" s="72" t="s">
        <v>79</v>
      </c>
      <c r="E12" s="39"/>
      <c r="F12" s="80">
        <f>F13</f>
        <v>6000</v>
      </c>
    </row>
    <row r="13" spans="1:6" ht="12.75">
      <c r="A13" s="81"/>
      <c r="B13" s="82" t="s">
        <v>77</v>
      </c>
      <c r="C13" s="40"/>
      <c r="D13" s="83" t="s">
        <v>78</v>
      </c>
      <c r="E13" s="84"/>
      <c r="F13" s="85">
        <f>F14</f>
        <v>6000</v>
      </c>
    </row>
    <row r="14" spans="1:6" ht="12" customHeight="1">
      <c r="A14" s="81"/>
      <c r="B14" s="82"/>
      <c r="C14" s="40" t="s">
        <v>41</v>
      </c>
      <c r="D14" s="13" t="s">
        <v>17</v>
      </c>
      <c r="E14" s="84"/>
      <c r="F14" s="85">
        <v>6000</v>
      </c>
    </row>
    <row r="15" spans="1:6" ht="11.25" customHeight="1">
      <c r="A15" s="86"/>
      <c r="B15" s="87"/>
      <c r="C15" s="50"/>
      <c r="D15" s="88"/>
      <c r="E15" s="89"/>
      <c r="F15" s="85"/>
    </row>
    <row r="16" spans="4:6" ht="12.75">
      <c r="D16" s="55"/>
      <c r="E16" s="93"/>
      <c r="F16" s="93">
        <f>F12</f>
        <v>6000</v>
      </c>
    </row>
  </sheetData>
  <mergeCells count="5">
    <mergeCell ref="A7:F7"/>
    <mergeCell ref="D1:F1"/>
    <mergeCell ref="D2:F2"/>
    <mergeCell ref="D3:F3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1">
      <selection activeCell="A66" sqref="A66"/>
    </sheetView>
  </sheetViews>
  <sheetFormatPr defaultColWidth="9.140625" defaultRowHeight="12.75"/>
  <cols>
    <col min="1" max="1" width="6.7109375" style="0" customWidth="1"/>
    <col min="4" max="4" width="39.57421875" style="0" customWidth="1"/>
    <col min="5" max="5" width="13.28125" style="0" customWidth="1"/>
    <col min="6" max="6" width="14.00390625" style="0" customWidth="1"/>
  </cols>
  <sheetData>
    <row r="1" spans="1:6" ht="12.75">
      <c r="A1" s="1"/>
      <c r="B1" s="1"/>
      <c r="C1" s="1"/>
      <c r="D1" s="116" t="s">
        <v>84</v>
      </c>
      <c r="E1" s="116"/>
      <c r="F1" s="116"/>
    </row>
    <row r="2" spans="1:6" ht="12.75">
      <c r="A2" s="1"/>
      <c r="B2" s="1"/>
      <c r="C2" s="1"/>
      <c r="D2" s="116" t="s">
        <v>136</v>
      </c>
      <c r="E2" s="116"/>
      <c r="F2" s="116"/>
    </row>
    <row r="3" spans="1:6" ht="12.75">
      <c r="A3" s="1"/>
      <c r="B3" s="1"/>
      <c r="C3" s="1"/>
      <c r="D3" s="116" t="s">
        <v>133</v>
      </c>
      <c r="E3" s="116"/>
      <c r="F3" s="116"/>
    </row>
    <row r="5" spans="1:6" ht="15" customHeight="1">
      <c r="A5" s="115" t="s">
        <v>6</v>
      </c>
      <c r="B5" s="115"/>
      <c r="C5" s="115"/>
      <c r="D5" s="115"/>
      <c r="E5" s="115"/>
      <c r="F5" s="115"/>
    </row>
    <row r="6" spans="1:6" ht="15" customHeight="1">
      <c r="A6" s="115" t="s">
        <v>85</v>
      </c>
      <c r="B6" s="115"/>
      <c r="C6" s="115"/>
      <c r="D6" s="115"/>
      <c r="E6" s="115"/>
      <c r="F6" s="115"/>
    </row>
    <row r="7" spans="1:6" ht="15">
      <c r="A7" s="66"/>
      <c r="B7" s="66"/>
      <c r="C7" s="66"/>
      <c r="D7" s="66"/>
      <c r="E7" s="66"/>
      <c r="F7" s="66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8">
        <v>2</v>
      </c>
      <c r="C10" s="7">
        <v>3</v>
      </c>
      <c r="D10" s="79">
        <v>4</v>
      </c>
      <c r="E10" s="8">
        <v>5</v>
      </c>
      <c r="F10" s="8">
        <v>6</v>
      </c>
    </row>
    <row r="11" spans="1:6" ht="12.75">
      <c r="A11" s="58" t="s">
        <v>11</v>
      </c>
      <c r="B11" s="34"/>
      <c r="C11" s="58"/>
      <c r="D11" s="46" t="s">
        <v>42</v>
      </c>
      <c r="E11" s="111"/>
      <c r="F11" s="63">
        <f>F12</f>
        <v>44945</v>
      </c>
    </row>
    <row r="12" spans="1:6" ht="12.75">
      <c r="A12" s="110"/>
      <c r="B12" s="33" t="s">
        <v>12</v>
      </c>
      <c r="C12" s="110"/>
      <c r="D12" s="13" t="s">
        <v>13</v>
      </c>
      <c r="E12" s="31"/>
      <c r="F12" s="30">
        <f>F13</f>
        <v>44945</v>
      </c>
    </row>
    <row r="13" spans="1:6" ht="38.25">
      <c r="A13" s="110"/>
      <c r="B13" s="108"/>
      <c r="C13" s="28" t="s">
        <v>107</v>
      </c>
      <c r="D13" s="13" t="s">
        <v>108</v>
      </c>
      <c r="E13" s="31"/>
      <c r="F13" s="31">
        <v>44945</v>
      </c>
    </row>
    <row r="14" spans="1:6" ht="12.75">
      <c r="A14" s="110"/>
      <c r="B14" s="108"/>
      <c r="C14" s="110"/>
      <c r="D14" s="109"/>
      <c r="E14" s="31"/>
      <c r="F14" s="31"/>
    </row>
    <row r="15" spans="1:6" ht="12.75">
      <c r="A15" s="24" t="s">
        <v>48</v>
      </c>
      <c r="B15" s="24"/>
      <c r="C15" s="24"/>
      <c r="D15" s="35" t="s">
        <v>49</v>
      </c>
      <c r="E15" s="27">
        <f>E16</f>
        <v>53152</v>
      </c>
      <c r="F15" s="27">
        <f>F16</f>
        <v>27000</v>
      </c>
    </row>
    <row r="16" spans="1:6" ht="12.75">
      <c r="A16" s="28"/>
      <c r="B16" s="28" t="s">
        <v>50</v>
      </c>
      <c r="C16" s="28"/>
      <c r="D16" s="29" t="s">
        <v>51</v>
      </c>
      <c r="E16" s="30">
        <f>SUM(E17:E19)</f>
        <v>53152</v>
      </c>
      <c r="F16" s="30">
        <f>SUM(F17:F19)</f>
        <v>27000</v>
      </c>
    </row>
    <row r="17" spans="1:6" ht="63.75">
      <c r="A17" s="28"/>
      <c r="B17" s="28"/>
      <c r="C17" s="28" t="s">
        <v>109</v>
      </c>
      <c r="D17" s="13" t="s">
        <v>111</v>
      </c>
      <c r="E17" s="30"/>
      <c r="F17" s="31">
        <v>27000</v>
      </c>
    </row>
    <row r="18" spans="1:6" ht="38.25">
      <c r="A18" s="28"/>
      <c r="B18" s="28"/>
      <c r="C18" s="28" t="s">
        <v>110</v>
      </c>
      <c r="D18" s="13" t="s">
        <v>112</v>
      </c>
      <c r="E18" s="31">
        <v>27000</v>
      </c>
      <c r="F18" s="31"/>
    </row>
    <row r="19" spans="1:6" ht="38.25">
      <c r="A19" s="28"/>
      <c r="B19" s="28"/>
      <c r="C19" s="28" t="s">
        <v>107</v>
      </c>
      <c r="D19" s="13" t="s">
        <v>108</v>
      </c>
      <c r="E19" s="31">
        <v>26152</v>
      </c>
      <c r="F19" s="31"/>
    </row>
    <row r="20" spans="1:6" ht="12.75">
      <c r="A20" s="28"/>
      <c r="B20" s="28"/>
      <c r="C20" s="28"/>
      <c r="D20" s="13"/>
      <c r="E20" s="31"/>
      <c r="F20" s="31"/>
    </row>
    <row r="21" spans="1:6" s="65" customFormat="1" ht="12.75">
      <c r="A21" s="24" t="s">
        <v>113</v>
      </c>
      <c r="B21" s="24"/>
      <c r="C21" s="24"/>
      <c r="D21" s="46" t="s">
        <v>114</v>
      </c>
      <c r="E21" s="27">
        <f>SUM(E22+E25)</f>
        <v>15400</v>
      </c>
      <c r="F21" s="27"/>
    </row>
    <row r="22" spans="1:6" ht="12.75">
      <c r="A22" s="28"/>
      <c r="B22" s="28" t="s">
        <v>115</v>
      </c>
      <c r="C22" s="28"/>
      <c r="D22" s="13" t="s">
        <v>116</v>
      </c>
      <c r="E22" s="30">
        <f>E23</f>
        <v>400</v>
      </c>
      <c r="F22" s="31"/>
    </row>
    <row r="23" spans="1:6" ht="38.25">
      <c r="A23" s="28"/>
      <c r="B23" s="28"/>
      <c r="C23" s="28" t="s">
        <v>103</v>
      </c>
      <c r="D23" s="13" t="s">
        <v>117</v>
      </c>
      <c r="E23" s="31">
        <v>400</v>
      </c>
      <c r="F23" s="31"/>
    </row>
    <row r="24" spans="1:6" ht="12.75">
      <c r="A24" s="28"/>
      <c r="B24" s="28"/>
      <c r="C24" s="28"/>
      <c r="D24" s="13"/>
      <c r="E24" s="31"/>
      <c r="F24" s="31"/>
    </row>
    <row r="25" spans="1:6" ht="12.75">
      <c r="A25" s="28"/>
      <c r="B25" s="28" t="s">
        <v>118</v>
      </c>
      <c r="C25" s="28"/>
      <c r="D25" s="13" t="s">
        <v>119</v>
      </c>
      <c r="E25" s="30">
        <f>E26</f>
        <v>15000</v>
      </c>
      <c r="F25" s="31"/>
    </row>
    <row r="26" spans="1:6" ht="12.75">
      <c r="A26" s="28"/>
      <c r="B26" s="28"/>
      <c r="C26" s="28" t="s">
        <v>100</v>
      </c>
      <c r="D26" s="13" t="s">
        <v>101</v>
      </c>
      <c r="E26" s="31">
        <v>15000</v>
      </c>
      <c r="F26" s="31"/>
    </row>
    <row r="27" spans="1:6" ht="12.75">
      <c r="A27" s="28"/>
      <c r="B27" s="28"/>
      <c r="C27" s="28"/>
      <c r="D27" s="13"/>
      <c r="E27" s="31"/>
      <c r="F27" s="31"/>
    </row>
    <row r="28" spans="1:6" ht="51">
      <c r="A28" s="24" t="s">
        <v>88</v>
      </c>
      <c r="B28" s="24"/>
      <c r="C28" s="96"/>
      <c r="D28" s="97" t="s">
        <v>89</v>
      </c>
      <c r="E28" s="98">
        <f>SUM(E29+E32+E36)</f>
        <v>67100</v>
      </c>
      <c r="F28" s="75"/>
    </row>
    <row r="29" spans="1:6" ht="51">
      <c r="A29" s="28"/>
      <c r="B29" s="28" t="s">
        <v>90</v>
      </c>
      <c r="C29" s="99"/>
      <c r="D29" s="100" t="s">
        <v>91</v>
      </c>
      <c r="E29" s="101">
        <f>E30</f>
        <v>1000</v>
      </c>
      <c r="F29" s="30"/>
    </row>
    <row r="30" spans="1:6" ht="25.5">
      <c r="A30" s="28"/>
      <c r="B30" s="28"/>
      <c r="C30" s="28" t="s">
        <v>86</v>
      </c>
      <c r="D30" s="29" t="s">
        <v>87</v>
      </c>
      <c r="E30" s="31">
        <v>1000</v>
      </c>
      <c r="F30" s="31"/>
    </row>
    <row r="31" spans="1:6" ht="12.75">
      <c r="A31" s="28"/>
      <c r="B31" s="28"/>
      <c r="C31" s="28"/>
      <c r="D31" s="13"/>
      <c r="E31" s="31"/>
      <c r="F31" s="31"/>
    </row>
    <row r="32" spans="1:6" ht="51">
      <c r="A32" s="28"/>
      <c r="B32" s="28" t="s">
        <v>92</v>
      </c>
      <c r="C32" s="99"/>
      <c r="D32" s="100" t="s">
        <v>93</v>
      </c>
      <c r="E32" s="101">
        <f>SUM(E33:E34)</f>
        <v>7100</v>
      </c>
      <c r="F32" s="31"/>
    </row>
    <row r="33" spans="1:6" ht="12.75">
      <c r="A33" s="28"/>
      <c r="B33" s="28"/>
      <c r="C33" s="99" t="s">
        <v>120</v>
      </c>
      <c r="D33" s="100" t="s">
        <v>121</v>
      </c>
      <c r="E33" s="102">
        <v>6500</v>
      </c>
      <c r="F33" s="31"/>
    </row>
    <row r="34" spans="1:6" ht="25.5">
      <c r="A34" s="28"/>
      <c r="B34" s="28"/>
      <c r="C34" s="28" t="s">
        <v>86</v>
      </c>
      <c r="D34" s="103" t="s">
        <v>122</v>
      </c>
      <c r="E34" s="31">
        <v>600</v>
      </c>
      <c r="F34" s="31"/>
    </row>
    <row r="35" spans="1:6" ht="12.75">
      <c r="A35" s="28"/>
      <c r="B35" s="28"/>
      <c r="C35" s="28"/>
      <c r="D35" s="13"/>
      <c r="E35" s="31"/>
      <c r="F35" s="31"/>
    </row>
    <row r="36" spans="1:6" ht="25.5">
      <c r="A36" s="28"/>
      <c r="B36" s="28" t="s">
        <v>94</v>
      </c>
      <c r="C36" s="99"/>
      <c r="D36" s="100" t="s">
        <v>95</v>
      </c>
      <c r="E36" s="101">
        <f>SUM(E37:E40)</f>
        <v>59000</v>
      </c>
      <c r="F36" s="36"/>
    </row>
    <row r="37" spans="1:6" ht="38.25">
      <c r="A37" s="28"/>
      <c r="B37" s="28"/>
      <c r="C37" s="99" t="s">
        <v>123</v>
      </c>
      <c r="D37" s="100" t="s">
        <v>124</v>
      </c>
      <c r="E37" s="102">
        <v>30000</v>
      </c>
      <c r="F37" s="36"/>
    </row>
    <row r="38" spans="1:6" ht="12.75">
      <c r="A38" s="28"/>
      <c r="B38" s="28"/>
      <c r="C38" s="99" t="s">
        <v>96</v>
      </c>
      <c r="D38" s="103" t="s">
        <v>97</v>
      </c>
      <c r="E38" s="102">
        <v>5000</v>
      </c>
      <c r="F38" s="36"/>
    </row>
    <row r="39" spans="1:6" ht="24" customHeight="1">
      <c r="A39" s="28"/>
      <c r="B39" s="28"/>
      <c r="C39" s="28" t="s">
        <v>125</v>
      </c>
      <c r="D39" s="112" t="s">
        <v>127</v>
      </c>
      <c r="E39" s="102">
        <v>22000</v>
      </c>
      <c r="F39" s="36"/>
    </row>
    <row r="40" spans="1:6" ht="12.75">
      <c r="A40" s="28"/>
      <c r="B40" s="28"/>
      <c r="C40" s="28" t="s">
        <v>126</v>
      </c>
      <c r="D40" s="112" t="s">
        <v>128</v>
      </c>
      <c r="E40" s="102">
        <v>2000</v>
      </c>
      <c r="F40" s="36"/>
    </row>
    <row r="41" spans="1:6" ht="12.75">
      <c r="A41" s="28"/>
      <c r="B41" s="28"/>
      <c r="C41" s="28"/>
      <c r="D41" s="112"/>
      <c r="E41" s="102"/>
      <c r="F41" s="36"/>
    </row>
    <row r="42" spans="1:6" s="65" customFormat="1" ht="12.75">
      <c r="A42" s="24" t="s">
        <v>24</v>
      </c>
      <c r="B42" s="24"/>
      <c r="C42" s="24"/>
      <c r="D42" s="113" t="s">
        <v>25</v>
      </c>
      <c r="E42" s="98">
        <f>E43</f>
        <v>1766</v>
      </c>
      <c r="F42" s="107"/>
    </row>
    <row r="43" spans="1:6" ht="12.75">
      <c r="A43" s="28"/>
      <c r="B43" s="28" t="s">
        <v>129</v>
      </c>
      <c r="C43" s="28"/>
      <c r="D43" s="112" t="s">
        <v>130</v>
      </c>
      <c r="E43" s="101">
        <f>E44</f>
        <v>1766</v>
      </c>
      <c r="F43" s="36"/>
    </row>
    <row r="44" spans="1:6" ht="12.75">
      <c r="A44" s="28"/>
      <c r="B44" s="28"/>
      <c r="C44" s="28" t="s">
        <v>131</v>
      </c>
      <c r="D44" s="112" t="s">
        <v>132</v>
      </c>
      <c r="E44" s="102">
        <v>1766</v>
      </c>
      <c r="F44" s="36"/>
    </row>
    <row r="45" spans="1:6" ht="12.75">
      <c r="A45" s="28"/>
      <c r="B45" s="28"/>
      <c r="C45" s="28"/>
      <c r="D45" s="104"/>
      <c r="E45" s="36"/>
      <c r="F45" s="36"/>
    </row>
    <row r="46" spans="1:6" ht="12.75">
      <c r="A46" s="24" t="s">
        <v>75</v>
      </c>
      <c r="B46" s="37"/>
      <c r="C46" s="24"/>
      <c r="D46" s="72" t="s">
        <v>76</v>
      </c>
      <c r="E46" s="39">
        <f>SUM(E47+E50)</f>
        <v>2100</v>
      </c>
      <c r="F46" s="39"/>
    </row>
    <row r="47" spans="1:6" ht="12.75">
      <c r="A47" s="40"/>
      <c r="B47" s="1" t="s">
        <v>98</v>
      </c>
      <c r="C47" s="40"/>
      <c r="D47" s="95" t="s">
        <v>99</v>
      </c>
      <c r="E47" s="42">
        <f>E48</f>
        <v>100</v>
      </c>
      <c r="F47" s="42"/>
    </row>
    <row r="48" spans="1:6" ht="12.75">
      <c r="A48" s="40"/>
      <c r="B48" s="1"/>
      <c r="C48" s="40" t="s">
        <v>100</v>
      </c>
      <c r="D48" s="95" t="s">
        <v>101</v>
      </c>
      <c r="E48" s="44">
        <v>100</v>
      </c>
      <c r="F48" s="42"/>
    </row>
    <row r="49" spans="1:6" ht="12.75">
      <c r="A49" s="40"/>
      <c r="B49" s="1"/>
      <c r="C49" s="40"/>
      <c r="D49" s="95"/>
      <c r="E49" s="44"/>
      <c r="F49" s="42"/>
    </row>
    <row r="50" spans="1:6" ht="12.75">
      <c r="A50" s="40"/>
      <c r="B50" s="1" t="s">
        <v>77</v>
      </c>
      <c r="C50" s="40"/>
      <c r="D50" s="83" t="s">
        <v>78</v>
      </c>
      <c r="E50" s="42">
        <f>E51</f>
        <v>2000</v>
      </c>
      <c r="F50" s="42"/>
    </row>
    <row r="51" spans="1:6" ht="12.75">
      <c r="A51" s="40"/>
      <c r="B51" s="1"/>
      <c r="C51" s="28" t="s">
        <v>126</v>
      </c>
      <c r="D51" s="112" t="s">
        <v>128</v>
      </c>
      <c r="E51" s="44">
        <v>2000</v>
      </c>
      <c r="F51" s="94"/>
    </row>
    <row r="52" spans="1:6" ht="12.75">
      <c r="A52" s="40"/>
      <c r="B52" s="1"/>
      <c r="C52" s="40"/>
      <c r="D52" s="95"/>
      <c r="E52" s="94"/>
      <c r="F52" s="94"/>
    </row>
    <row r="53" spans="1:6" ht="12.75">
      <c r="A53" s="24" t="s">
        <v>81</v>
      </c>
      <c r="B53" s="37"/>
      <c r="C53" s="24"/>
      <c r="D53" s="72" t="s">
        <v>102</v>
      </c>
      <c r="E53" s="39">
        <f>E54</f>
        <v>1526</v>
      </c>
      <c r="F53" s="39"/>
    </row>
    <row r="54" spans="1:6" ht="39.75" customHeight="1">
      <c r="A54" s="40"/>
      <c r="B54" s="92" t="s">
        <v>82</v>
      </c>
      <c r="C54" s="105"/>
      <c r="D54" s="100" t="s">
        <v>104</v>
      </c>
      <c r="E54" s="106">
        <f>E55</f>
        <v>1526</v>
      </c>
      <c r="F54" s="42"/>
    </row>
    <row r="55" spans="1:6" ht="12.75">
      <c r="A55" s="50"/>
      <c r="B55" s="51"/>
      <c r="C55" s="50" t="s">
        <v>105</v>
      </c>
      <c r="D55" s="90" t="s">
        <v>106</v>
      </c>
      <c r="E55" s="76">
        <v>1526</v>
      </c>
      <c r="F55" s="91"/>
    </row>
    <row r="56" spans="4:6" ht="12.75">
      <c r="D56" s="55"/>
      <c r="E56" s="56">
        <f>SUM(E11+E15+E21+E28+E46+E53+E42)</f>
        <v>141044</v>
      </c>
      <c r="F56" s="56">
        <f>SUM(F11+F15+F21+F28+F46+F53)</f>
        <v>71945</v>
      </c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2007-12-28T03:13:57Z</cp:lastPrinted>
  <dcterms:created xsi:type="dcterms:W3CDTF">2007-12-21T08:52:22Z</dcterms:created>
  <dcterms:modified xsi:type="dcterms:W3CDTF">2007-12-28T03:16:45Z</dcterms:modified>
  <cp:category/>
  <cp:version/>
  <cp:contentType/>
  <cp:contentStatus/>
</cp:coreProperties>
</file>